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&amp; Work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262626"/>
      <sz val="16"/>
    </font>
    <font>
      <name val="Calibri"/>
      <b val="1"/>
      <color rgb="00CA8A04"/>
      <sz val="9.5"/>
    </font>
    <font>
      <name val="Calibri"/>
      <color rgb="0064748B"/>
      <sz val="9"/>
    </font>
    <font>
      <name val="Calibri"/>
      <b val="1"/>
      <color rgb="00262626"/>
      <sz val="14"/>
    </font>
    <font>
      <name val="Calibri"/>
      <b val="1"/>
      <color rgb="000F172A"/>
      <sz val="9.5"/>
    </font>
    <font>
      <name val="Calibri"/>
      <b val="1"/>
      <color rgb="00262626"/>
      <sz val="10"/>
    </font>
    <font>
      <name val="Calibri"/>
      <color rgb="001E293B"/>
      <sz val="9.5"/>
    </font>
    <font>
      <name val="Calibri"/>
      <b val="1"/>
      <color rgb="00FFFFFF"/>
      <sz val="10"/>
    </font>
    <font>
      <name val="Calibri"/>
      <b val="1"/>
      <color rgb="00CA8A04"/>
      <sz val="13"/>
    </font>
    <font>
      <name val="Calibri"/>
      <i val="1"/>
      <color rgb="0064748B"/>
      <sz val="8.5"/>
    </font>
  </fonts>
  <fills count="6">
    <fill>
      <patternFill/>
    </fill>
    <fill>
      <patternFill patternType="gray125"/>
    </fill>
    <fill>
      <patternFill patternType="solid">
        <fgColor rgb="00FEFCE8"/>
        <bgColor rgb="00FEFCE8"/>
      </patternFill>
    </fill>
    <fill>
      <patternFill patternType="solid">
        <fgColor rgb="00FFFFFF"/>
        <bgColor rgb="00FFFFFF"/>
      </patternFill>
    </fill>
    <fill>
      <patternFill patternType="solid">
        <fgColor rgb="00262626"/>
        <bgColor rgb="00262626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CA8A04"/>
      </top>
      <bottom style="double">
        <color rgb="00262626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4" borderId="1" applyAlignment="1" pivotButton="0" quotePrefix="0" xfId="0">
      <alignment horizontal="left"/>
    </xf>
    <xf numFmtId="0" fontId="8" fillId="4" borderId="1" applyAlignment="1" pivotButton="0" quotePrefix="0" xfId="0">
      <alignment horizontal="right"/>
    </xf>
    <xf numFmtId="0" fontId="7" fillId="0" borderId="1" pivotButton="0" quotePrefix="0" xfId="0"/>
    <xf numFmtId="3" fontId="7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7" fillId="5" borderId="1" pivotButton="0" quotePrefix="0" xfId="0"/>
    <xf numFmtId="3" fontId="7" fillId="5" borderId="1" applyAlignment="1" pivotButton="0" quotePrefix="0" xfId="0">
      <alignment horizontal="right"/>
    </xf>
    <xf numFmtId="164" fontId="7" fillId="5" borderId="1" applyAlignment="1" pivotButton="0" quotePrefix="0" xfId="0">
      <alignment horizontal="right"/>
    </xf>
    <xf numFmtId="164" fontId="5" fillId="5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9" fillId="0" borderId="6" applyAlignment="1" pivotButton="0" quotePrefix="0" xfId="0">
      <alignment horizontal="right"/>
    </xf>
    <xf numFmtId="164" fontId="9" fillId="0" borderId="6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20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44" customWidth="1" min="2" max="2"/>
    <col width="20" customWidth="1" min="3" max="3"/>
    <col width="14" customWidth="1" min="4" max="4"/>
    <col width="16" customWidth="1" min="5" max="5"/>
    <col width="18" customWidth="1" min="6" max="6"/>
  </cols>
  <sheetData>
    <row r="2">
      <c r="A2" s="1" t="inlineStr">
        <is>
          <t>KEYSTONE LOCK &amp; MASTER SECURITY</t>
        </is>
      </c>
      <c r="E2" s="2" t="inlineStr">
        <is>
          <t>SECURITY WORK ORDER &amp; INVOICE</t>
        </is>
      </c>
    </row>
    <row r="3">
      <c r="A3" s="3" t="inlineStr">
        <is>
          <t>Specialty: Commercial &amp; Residential Locksmithing  |  Licensed Locksmith Company #B-19402 | ALOA Member</t>
        </is>
      </c>
      <c r="E3" s="4" t="inlineStr">
        <is>
          <t>Invoice #: INV-2026-0842</t>
        </is>
      </c>
    </row>
    <row r="4">
      <c r="A4" s="5" t="inlineStr">
        <is>
          <t>1042 Industrial Pkwy, Ste B  |  Emergency Dispatched Service  |  Net 15 Terms</t>
        </is>
      </c>
      <c r="E4" s="6" t="inlineStr">
        <is>
          <t>Date: October 30, 2026</t>
        </is>
      </c>
    </row>
    <row r="6">
      <c r="A6" s="7" t="inlineStr">
        <is>
          <t>HARDWARE AUDIT &amp; MASTER KEYWAY SCHEDULE</t>
        </is>
      </c>
      <c r="B6" s="8" t="n"/>
      <c r="C6" s="8" t="n"/>
      <c r="D6" s="8" t="n"/>
      <c r="E6" s="8" t="n"/>
      <c r="F6" s="9" t="n"/>
    </row>
    <row r="7">
      <c r="A7" s="10" t="inlineStr">
        <is>
          <t>Premises Keyway Type:</t>
        </is>
      </c>
      <c r="B7" s="11" t="inlineStr">
        <is>
          <t>Schlage C Keyway Master System (Level 2 Hierarchy)</t>
        </is>
      </c>
      <c r="C7" s="12" t="n"/>
      <c r="D7" s="10" t="inlineStr">
        <is>
          <t>Service Call Reason:</t>
        </is>
      </c>
      <c r="E7" s="11" t="inlineStr">
        <is>
          <t>Tenant Lock Change &amp; Master Key System Rekey (5 Exterior Doors)</t>
        </is>
      </c>
      <c r="F7" s="12" t="n"/>
    </row>
    <row r="8">
      <c r="A8" s="10" t="inlineStr">
        <is>
          <t>Security Hardware:</t>
        </is>
      </c>
      <c r="B8" s="11" t="inlineStr">
        <is>
          <t>Grade 1 Commercial Mortise Cylinders with Hardened Anti-Drill Pins</t>
        </is>
      </c>
      <c r="C8" s="12" t="n"/>
      <c r="D8" s="10" t="inlineStr">
        <is>
          <t>Keys Cut &amp; Issued:</t>
        </is>
      </c>
      <c r="E8" s="11" t="inlineStr">
        <is>
          <t>10 Duplicate Tenant Keys + 2 Grand Master Keys Stamped</t>
        </is>
      </c>
      <c r="F8" s="12" t="n"/>
    </row>
    <row r="10">
      <c r="A10" s="13" t="inlineStr">
        <is>
          <t>Item Code</t>
        </is>
      </c>
      <c r="B10" s="13" t="inlineStr">
        <is>
          <t>Locksmith Security Hardware &amp; Field Service</t>
        </is>
      </c>
      <c r="C10" s="13" t="inlineStr">
        <is>
          <t>Category</t>
        </is>
      </c>
      <c r="D10" s="14" t="inlineStr">
        <is>
          <t>Qty</t>
        </is>
      </c>
      <c r="E10" s="14" t="inlineStr">
        <is>
          <t>Rate ($)</t>
        </is>
      </c>
      <c r="F10" s="14" t="inlineStr">
        <is>
          <t>Total ($)</t>
        </is>
      </c>
    </row>
    <row r="11">
      <c r="A11" s="15" t="inlineStr">
        <is>
          <t>DISPATCH-STD</t>
        </is>
      </c>
      <c r="B11" s="15" t="inlineStr">
        <is>
          <t>Standard Commercial Field Dispatch &amp; Service Trip</t>
        </is>
      </c>
      <c r="C11" s="15" t="inlineStr">
        <is>
          <t>Trip Charge</t>
        </is>
      </c>
      <c r="D11" s="16" t="n">
        <v>1</v>
      </c>
      <c r="E11" s="17" t="n">
        <v>65</v>
      </c>
      <c r="F11" s="18">
        <f>D11*E11</f>
        <v/>
      </c>
    </row>
    <row r="12">
      <c r="A12" s="19" t="inlineStr">
        <is>
          <t>REKEY-CYL</t>
        </is>
      </c>
      <c r="B12" s="19" t="inlineStr">
        <is>
          <t>Rekey Commercial Cylinder to New Master Keyway</t>
        </is>
      </c>
      <c r="C12" s="19" t="inlineStr">
        <is>
          <t>Pinning Labor</t>
        </is>
      </c>
      <c r="D12" s="20" t="n">
        <v>5</v>
      </c>
      <c r="E12" s="21" t="n">
        <v>25</v>
      </c>
      <c r="F12" s="22">
        <f>D12*E12</f>
        <v/>
      </c>
    </row>
    <row r="13">
      <c r="A13" s="15" t="inlineStr">
        <is>
          <t>DEADBOLT-G1</t>
        </is>
      </c>
      <c r="B13" s="15" t="inlineStr">
        <is>
          <t>Schlage Commercial Grade 1 Heavy Deadbolt (Satin Chrome)</t>
        </is>
      </c>
      <c r="C13" s="15" t="inlineStr">
        <is>
          <t>Hardware</t>
        </is>
      </c>
      <c r="D13" s="16" t="n">
        <v>2</v>
      </c>
      <c r="E13" s="17" t="n">
        <v>115</v>
      </c>
      <c r="F13" s="18">
        <f>D13*E13</f>
        <v/>
      </c>
    </row>
    <row r="14">
      <c r="A14" s="19" t="inlineStr">
        <is>
          <t>KEY-DUP</t>
        </is>
      </c>
      <c r="B14" s="19" t="inlineStr">
        <is>
          <t>Precision Brass Nickel-Plated Key Duplications</t>
        </is>
      </c>
      <c r="C14" s="19" t="inlineStr">
        <is>
          <t>Keys Cut</t>
        </is>
      </c>
      <c r="D14" s="20" t="n">
        <v>12</v>
      </c>
      <c r="E14" s="21" t="n">
        <v>4.5</v>
      </c>
      <c r="F14" s="22">
        <f>D14*E14</f>
        <v/>
      </c>
    </row>
    <row r="15">
      <c r="A15" s="15" t="inlineStr">
        <is>
          <t>LATCH-ADJ</t>
        </is>
      </c>
      <c r="B15" s="15" t="inlineStr">
        <is>
          <t>Door Strike Plate Alignment &amp; Frame Mortising</t>
        </is>
      </c>
      <c r="C15" s="15" t="inlineStr">
        <is>
          <t>Labor</t>
        </is>
      </c>
      <c r="D15" s="16" t="n">
        <v>2</v>
      </c>
      <c r="E15" s="17" t="n">
        <v>45</v>
      </c>
      <c r="F15" s="18">
        <f>D15*E15</f>
        <v/>
      </c>
    </row>
    <row r="16">
      <c r="A16" s="19" t="inlineStr">
        <is>
          <t>INSTALL-PAD</t>
        </is>
      </c>
      <c r="B16" s="19" t="inlineStr">
        <is>
          <t>High-Security Padlock with Restricted Keyway</t>
        </is>
      </c>
      <c r="C16" s="19" t="inlineStr">
        <is>
          <t>Security Mat</t>
        </is>
      </c>
      <c r="D16" s="20" t="n">
        <v>2</v>
      </c>
      <c r="E16" s="21" t="n">
        <v>58</v>
      </c>
      <c r="F16" s="22">
        <f>D16*E16</f>
        <v/>
      </c>
    </row>
    <row r="18">
      <c r="A18" s="23" t="inlineStr">
        <is>
          <t>TRADE WARRANTY &amp; LEGAL COMPLIANCE:</t>
        </is>
      </c>
      <c r="E18" s="4" t="inlineStr">
        <is>
          <t>Subtotal:</t>
        </is>
      </c>
      <c r="F18" s="24">
        <f>SUM(F11:F16)</f>
        <v/>
      </c>
    </row>
    <row r="19">
      <c r="A19" s="25" t="inlineStr">
        <is>
          <t>Client photo ID and proof of property occupancy verified prior to lock service.</t>
        </is>
      </c>
      <c r="E19" s="26" t="inlineStr">
        <is>
          <t>Sales Tax (8.25%):</t>
        </is>
      </c>
      <c r="F19" s="27">
        <f>F18*0.0825</f>
        <v/>
      </c>
    </row>
    <row r="20">
      <c r="A20" s="25" t="inlineStr">
        <is>
          <t>Authorized Signature: ___________________________    Date: 10/30/2026</t>
        </is>
      </c>
      <c r="E20" s="28" t="inlineStr">
        <is>
          <t>Total Due:</t>
        </is>
      </c>
      <c r="F20" s="29">
        <f>F18+F19</f>
        <v/>
      </c>
    </row>
  </sheetData>
  <mergeCells count="8">
    <mergeCell ref="E4:F4"/>
    <mergeCell ref="B7:C7"/>
    <mergeCell ref="E7:F7"/>
    <mergeCell ref="E2:F2"/>
    <mergeCell ref="A6:F6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2026-10-30T08:25:31Z</dcterms:created>
  <dcterms:modified xmlns:dcterms="http://purl.org/dc/terms/" xmlns:xsi="http://www.w3.org/2001/XMLSchema-instance" xsi:type="dcterms:W3CDTF">2026-10-30T08:25:31Z</dcterms:modified>
</cp:coreProperties>
</file>